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TASA DE CRECIMEINTO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F34" i="1"/>
  <c r="E34" i="1"/>
  <c r="C34" i="1"/>
  <c r="B34" i="1"/>
  <c r="D34" i="1" s="1"/>
  <c r="J33" i="1"/>
  <c r="G33" i="1"/>
  <c r="D33" i="1"/>
  <c r="J32" i="1"/>
  <c r="G32" i="1"/>
  <c r="D32" i="1"/>
  <c r="J31" i="1"/>
  <c r="G31" i="1"/>
  <c r="D31" i="1"/>
  <c r="J30" i="1"/>
  <c r="G30" i="1"/>
  <c r="D30" i="1"/>
  <c r="I27" i="1"/>
  <c r="H27" i="1"/>
  <c r="F27" i="1"/>
  <c r="E27" i="1"/>
  <c r="C27" i="1"/>
  <c r="B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I19" i="1"/>
  <c r="J19" i="1" s="1"/>
  <c r="H19" i="1"/>
  <c r="F19" i="1"/>
  <c r="G19" i="1" s="1"/>
  <c r="E19" i="1"/>
  <c r="C19" i="1"/>
  <c r="D19" i="1" s="1"/>
  <c r="B19" i="1"/>
  <c r="J18" i="1"/>
  <c r="G18" i="1"/>
  <c r="D18" i="1"/>
  <c r="J17" i="1"/>
  <c r="G17" i="1"/>
  <c r="D17" i="1"/>
  <c r="J16" i="1"/>
  <c r="G16" i="1"/>
  <c r="D16" i="1"/>
  <c r="I13" i="1"/>
  <c r="H13" i="1"/>
  <c r="F13" i="1"/>
  <c r="G13" i="1" s="1"/>
  <c r="E13" i="1"/>
  <c r="C13" i="1"/>
  <c r="D13" i="1" s="1"/>
  <c r="B13" i="1"/>
  <c r="J12" i="1"/>
  <c r="G12" i="1"/>
  <c r="D12" i="1"/>
  <c r="J11" i="1"/>
  <c r="G11" i="1"/>
  <c r="D11" i="1"/>
  <c r="J10" i="1"/>
  <c r="G10" i="1"/>
  <c r="D10" i="1"/>
  <c r="I7" i="1"/>
  <c r="H7" i="1"/>
  <c r="H35" i="1" s="1"/>
  <c r="F7" i="1"/>
  <c r="E7" i="1"/>
  <c r="E35" i="1" s="1"/>
  <c r="C7" i="1"/>
  <c r="B7" i="1"/>
  <c r="B35" i="1" s="1"/>
  <c r="J6" i="1"/>
  <c r="G6" i="1"/>
  <c r="D6" i="1"/>
  <c r="J5" i="1"/>
  <c r="G5" i="1"/>
  <c r="D5" i="1"/>
  <c r="D7" i="1" l="1"/>
  <c r="J7" i="1"/>
  <c r="J13" i="1"/>
  <c r="D27" i="1"/>
  <c r="J27" i="1"/>
  <c r="G34" i="1"/>
  <c r="F35" i="1"/>
  <c r="G27" i="1"/>
  <c r="J34" i="1"/>
  <c r="G35" i="1"/>
  <c r="C35" i="1"/>
  <c r="D35" i="1" s="1"/>
  <c r="I35" i="1"/>
  <c r="J35" i="1" s="1"/>
  <c r="G7" i="1"/>
</calcChain>
</file>

<file path=xl/sharedStrings.xml><?xml version="1.0" encoding="utf-8"?>
<sst xmlns="http://schemas.openxmlformats.org/spreadsheetml/2006/main" count="42" uniqueCount="32">
  <si>
    <t>NACIONAL</t>
  </si>
  <si>
    <t>Nivel / Modalidad Educativa</t>
  </si>
  <si>
    <t>Estudiantes</t>
  </si>
  <si>
    <t>Docentes</t>
  </si>
  <si>
    <t>Escuelas/Planteles</t>
  </si>
  <si>
    <t>Punto inicial de comparación                     2019 - 2020</t>
  </si>
  <si>
    <t>Punto final de comparación                     2024 - 2025</t>
  </si>
  <si>
    <t>Tasa de crecimiento
promedio
2019 - 2024</t>
  </si>
  <si>
    <t>Inicial</t>
  </si>
  <si>
    <t>Inicial General</t>
  </si>
  <si>
    <t>Inicial Indígena</t>
  </si>
  <si>
    <t>Total</t>
  </si>
  <si>
    <t>Preescolar</t>
  </si>
  <si>
    <t>Preescolar General</t>
  </si>
  <si>
    <t>Preescolar Comunitario</t>
  </si>
  <si>
    <t>Preescolar Indígena</t>
  </si>
  <si>
    <t>Primaria</t>
  </si>
  <si>
    <t>Primaria General</t>
  </si>
  <si>
    <t>Primaria Comunitario</t>
  </si>
  <si>
    <t>Primaria Indígena</t>
  </si>
  <si>
    <t>Secundaria</t>
  </si>
  <si>
    <t>Secundaria General</t>
  </si>
  <si>
    <t>Secundaria para Trabajadores</t>
  </si>
  <si>
    <t>Secundaria Técnica</t>
  </si>
  <si>
    <t>Secundaria Telesecundaria</t>
  </si>
  <si>
    <t>Secundaria Comunitaria</t>
  </si>
  <si>
    <t>Media Superior</t>
  </si>
  <si>
    <t>Bachillerato General</t>
  </si>
  <si>
    <t>Bachillerato Tecnológico</t>
  </si>
  <si>
    <t>Bachillerato Profesional Técnico</t>
  </si>
  <si>
    <t>Profesional Técnico</t>
  </si>
  <si>
    <t>Total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</si>
</sst>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3" fillId="0" borderId="5" xfId="0" applyFont="1" applyBorder="1"/>
    <xf numFmtId="3" fontId="0" fillId="0" borderId="5" xfId="0" applyNumberFormat="1" applyFont="1" applyBorder="1"/>
    <xf numFmtId="168" fontId="1" fillId="0" borderId="5" xfId="1" applyNumberFormat="1" applyFont="1" applyBorder="1" applyAlignment="1">
      <alignment horizontal="right"/>
    </xf>
    <xf numFmtId="168" fontId="1" fillId="0" borderId="5" xfId="1" applyNumberFormat="1" applyFont="1" applyBorder="1"/>
    <xf numFmtId="0" fontId="4" fillId="0" borderId="5" xfId="0" applyFont="1" applyBorder="1"/>
    <xf numFmtId="3" fontId="0" fillId="0" borderId="5" xfId="0" applyNumberFormat="1" applyBorder="1"/>
    <xf numFmtId="168" fontId="2" fillId="0" borderId="5" xfId="1" applyNumberFormat="1" applyFont="1" applyBorder="1" applyAlignment="1">
      <alignment horizontal="right"/>
    </xf>
    <xf numFmtId="0" fontId="0" fillId="0" borderId="5" xfId="0" applyBorder="1"/>
    <xf numFmtId="168" fontId="2" fillId="0" borderId="5" xfId="1" applyNumberFormat="1" applyFont="1" applyBorder="1"/>
    <xf numFmtId="0" fontId="3" fillId="0" borderId="5" xfId="0" applyFont="1" applyBorder="1" applyAlignment="1">
      <alignment horizontal="center"/>
    </xf>
    <xf numFmtId="168" fontId="0" fillId="0" borderId="5" xfId="1" applyNumberFormat="1" applyFont="1" applyBorder="1"/>
    <xf numFmtId="10" fontId="1" fillId="0" borderId="5" xfId="1" applyNumberFormat="1" applyFont="1" applyBorder="1"/>
    <xf numFmtId="0" fontId="0" fillId="0" borderId="5" xfId="0" applyFont="1" applyBorder="1"/>
    <xf numFmtId="0" fontId="5" fillId="0" borderId="5" xfId="0" applyFont="1" applyBorder="1"/>
    <xf numFmtId="168" fontId="5" fillId="0" borderId="5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XFD1"/>
    </sheetView>
  </sheetViews>
  <sheetFormatPr baseColWidth="10" defaultRowHeight="15" x14ac:dyDescent="0.25"/>
  <cols>
    <col min="1" max="1" width="29.7109375" bestFit="1" customWidth="1"/>
    <col min="2" max="2" width="15.85546875" customWidth="1"/>
    <col min="3" max="3" width="16.42578125" customWidth="1"/>
    <col min="4" max="4" width="13.140625" customWidth="1"/>
    <col min="5" max="5" width="14.5703125" customWidth="1"/>
    <col min="6" max="6" width="13.7109375" customWidth="1"/>
    <col min="7" max="7" width="14.42578125" customWidth="1"/>
    <col min="8" max="8" width="17" customWidth="1"/>
    <col min="9" max="9" width="14.85546875" customWidth="1"/>
    <col min="10" max="10" width="21.140625" customWidth="1"/>
  </cols>
  <sheetData>
    <row r="1" spans="1:10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4" t="s">
        <v>1</v>
      </c>
      <c r="B2" s="2" t="s">
        <v>2</v>
      </c>
      <c r="C2" s="3"/>
      <c r="D2" s="3"/>
      <c r="E2" s="2" t="s">
        <v>3</v>
      </c>
      <c r="F2" s="3"/>
      <c r="G2" s="3"/>
      <c r="H2" s="2" t="s">
        <v>4</v>
      </c>
      <c r="I2" s="3"/>
      <c r="J2" s="3"/>
    </row>
    <row r="3" spans="1:10" ht="75" x14ac:dyDescent="0.25">
      <c r="A3" s="5"/>
      <c r="B3" s="6" t="s">
        <v>5</v>
      </c>
      <c r="C3" s="6" t="s">
        <v>6</v>
      </c>
      <c r="D3" s="6" t="s">
        <v>7</v>
      </c>
      <c r="E3" s="6" t="s">
        <v>5</v>
      </c>
      <c r="F3" s="6" t="s">
        <v>6</v>
      </c>
      <c r="G3" s="6" t="s">
        <v>7</v>
      </c>
      <c r="H3" s="6" t="s">
        <v>5</v>
      </c>
      <c r="I3" s="6" t="s">
        <v>6</v>
      </c>
      <c r="J3" s="6" t="s">
        <v>7</v>
      </c>
    </row>
    <row r="4" spans="1:10" x14ac:dyDescent="0.25">
      <c r="A4" s="7" t="s">
        <v>8</v>
      </c>
      <c r="B4" s="7"/>
      <c r="C4" s="7"/>
      <c r="D4" s="7"/>
      <c r="E4" s="7"/>
      <c r="F4" s="7"/>
      <c r="G4" s="7"/>
      <c r="H4" s="7"/>
      <c r="I4" s="7"/>
      <c r="J4" s="7"/>
    </row>
    <row r="5" spans="1:10" x14ac:dyDescent="0.25">
      <c r="A5" s="8" t="s">
        <v>9</v>
      </c>
      <c r="B5" s="9">
        <v>205490</v>
      </c>
      <c r="C5" s="9">
        <v>183530</v>
      </c>
      <c r="D5" s="10">
        <f>((C5/B5)^0.2)-1</f>
        <v>-2.2350292910178871E-2</v>
      </c>
      <c r="E5" s="9">
        <v>6751</v>
      </c>
      <c r="F5" s="9">
        <v>8232</v>
      </c>
      <c r="G5" s="11">
        <f>((F5/E5)^0.2)-1</f>
        <v>4.0464940363466706E-2</v>
      </c>
      <c r="H5" s="9">
        <v>3367</v>
      </c>
      <c r="I5" s="9">
        <v>3048</v>
      </c>
      <c r="J5" s="11">
        <f>((I5/H5)^0.2)-1</f>
        <v>-1.9710458526159047E-2</v>
      </c>
    </row>
    <row r="6" spans="1:10" x14ac:dyDescent="0.25">
      <c r="A6" s="8" t="s">
        <v>10</v>
      </c>
      <c r="B6" s="9">
        <v>43812</v>
      </c>
      <c r="C6" s="9">
        <v>46248</v>
      </c>
      <c r="D6" s="11">
        <f>((C6/B6)^0.2)-1</f>
        <v>1.0880864133094859E-2</v>
      </c>
      <c r="E6" s="9">
        <v>2383</v>
      </c>
      <c r="F6" s="9">
        <v>2527</v>
      </c>
      <c r="G6" s="11">
        <f>((F6/E6)^0.2)-1</f>
        <v>1.1803645706309762E-2</v>
      </c>
      <c r="H6" s="9">
        <v>1920</v>
      </c>
      <c r="I6" s="9">
        <v>1966</v>
      </c>
      <c r="J6" s="11">
        <f>((I6/H6)^0.2)-1</f>
        <v>4.7463957571001192E-3</v>
      </c>
    </row>
    <row r="7" spans="1:10" x14ac:dyDescent="0.25">
      <c r="A7" s="12" t="s">
        <v>11</v>
      </c>
      <c r="B7" s="13">
        <f>SUM(B5:B6)</f>
        <v>249302</v>
      </c>
      <c r="C7" s="13">
        <f>SUM(C5:C6)</f>
        <v>229778</v>
      </c>
      <c r="D7" s="14">
        <f>(C7/B7)^0.2-1</f>
        <v>-1.6177985152105001E-2</v>
      </c>
      <c r="E7" s="15">
        <f>SUM(E5:E6)</f>
        <v>9134</v>
      </c>
      <c r="F7" s="15">
        <f>SUM(F5:F6)</f>
        <v>10759</v>
      </c>
      <c r="G7" s="16">
        <f>((F7/E7)^0.2)-1</f>
        <v>3.3289889758285618E-2</v>
      </c>
      <c r="H7" s="15">
        <f>SUM(H5:H6)</f>
        <v>5287</v>
      </c>
      <c r="I7" s="15">
        <f>SUM(I5:I6)</f>
        <v>5014</v>
      </c>
      <c r="J7" s="16">
        <f>((I7/H7)^0.2)-1</f>
        <v>-1.054737767323688E-2</v>
      </c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7" t="s">
        <v>12</v>
      </c>
      <c r="B9" s="7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8" t="s">
        <v>13</v>
      </c>
      <c r="B10" s="9">
        <v>4177161</v>
      </c>
      <c r="C10" s="9">
        <v>3438687</v>
      </c>
      <c r="D10" s="11">
        <f>((C10/B10)^0.2)-1</f>
        <v>-3.8161212903816022E-2</v>
      </c>
      <c r="E10" s="9">
        <v>198896</v>
      </c>
      <c r="F10" s="9">
        <v>190869</v>
      </c>
      <c r="G10" s="11">
        <f>((F10/E10)^0.2)-1</f>
        <v>-8.2051021142854896E-3</v>
      </c>
      <c r="H10" s="9">
        <v>60980</v>
      </c>
      <c r="I10" s="9">
        <v>58182</v>
      </c>
      <c r="J10" s="11">
        <f>((I10/H10)^0.2)-1</f>
        <v>-9.3499969884831557E-3</v>
      </c>
    </row>
    <row r="11" spans="1:10" x14ac:dyDescent="0.25">
      <c r="A11" s="8" t="s">
        <v>14</v>
      </c>
      <c r="B11" s="9">
        <v>157615</v>
      </c>
      <c r="C11" s="9">
        <v>154123</v>
      </c>
      <c r="D11" s="11">
        <f>((C11/B11)^0.2)-1</f>
        <v>-4.4708489937786977E-3</v>
      </c>
      <c r="E11" s="9">
        <v>17901</v>
      </c>
      <c r="F11" s="9">
        <v>18999</v>
      </c>
      <c r="G11" s="11">
        <f>((F11/E11)^0.2)-1</f>
        <v>1.1977111787632166E-2</v>
      </c>
      <c r="H11" s="9">
        <v>17800</v>
      </c>
      <c r="I11" s="9">
        <v>19482</v>
      </c>
      <c r="J11" s="11">
        <f>((I11/H11)^0.2)-1</f>
        <v>1.8222541694703054E-2</v>
      </c>
    </row>
    <row r="12" spans="1:10" x14ac:dyDescent="0.25">
      <c r="A12" s="8" t="s">
        <v>15</v>
      </c>
      <c r="B12" s="13">
        <v>399851</v>
      </c>
      <c r="C12" s="13">
        <v>403957</v>
      </c>
      <c r="D12" s="18">
        <f>((C12/B12)^0.2)-1</f>
        <v>2.0453807312541539E-3</v>
      </c>
      <c r="E12" s="13">
        <v>19640</v>
      </c>
      <c r="F12" s="13">
        <v>20897</v>
      </c>
      <c r="G12" s="18">
        <f>((F12/E12)^0.2)-1</f>
        <v>1.2484752893271445E-2</v>
      </c>
      <c r="H12" s="13">
        <v>9875</v>
      </c>
      <c r="I12" s="13">
        <v>9991</v>
      </c>
      <c r="J12" s="18">
        <f>((I12/H12)^0.2)-1</f>
        <v>2.3384052074157946E-3</v>
      </c>
    </row>
    <row r="13" spans="1:10" x14ac:dyDescent="0.25">
      <c r="A13" s="12" t="s">
        <v>11</v>
      </c>
      <c r="B13" s="13">
        <f>SUM(B10:B12)</f>
        <v>4734627</v>
      </c>
      <c r="C13" s="13">
        <f>SUM(C10:C12)</f>
        <v>3996767</v>
      </c>
      <c r="D13" s="16">
        <f>((C13/B13)^0.2)-1</f>
        <v>-3.3315818289759158E-2</v>
      </c>
      <c r="E13" s="13">
        <f>SUM(E10:E12)</f>
        <v>236437</v>
      </c>
      <c r="F13" s="13">
        <f>SUM(F10:F12)</f>
        <v>230765</v>
      </c>
      <c r="G13" s="16">
        <f>((F13/E13)^0.2)-1</f>
        <v>-4.8446090379976603E-3</v>
      </c>
      <c r="H13" s="13">
        <f>SUM(H10:H12)</f>
        <v>88655</v>
      </c>
      <c r="I13" s="13">
        <f>SUM(I10:I12)</f>
        <v>87655</v>
      </c>
      <c r="J13" s="16">
        <f>((I13/H13)^0.2)-1</f>
        <v>-2.2661838599772333E-3</v>
      </c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7" t="s">
        <v>16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5">
      <c r="A16" s="8" t="s">
        <v>17</v>
      </c>
      <c r="B16" s="9">
        <v>12977657</v>
      </c>
      <c r="C16" s="9">
        <v>11967954</v>
      </c>
      <c r="D16" s="11">
        <f>((C16/B16)^0.2)-1</f>
        <v>-1.6068818399202489E-2</v>
      </c>
      <c r="E16" s="9">
        <v>524681</v>
      </c>
      <c r="F16" s="9">
        <v>523883</v>
      </c>
      <c r="G16" s="19">
        <f>((F16/E16)^0.2)-1</f>
        <v>-3.0437005437000675E-4</v>
      </c>
      <c r="H16" s="9">
        <v>76781</v>
      </c>
      <c r="I16" s="9">
        <v>76197</v>
      </c>
      <c r="J16" s="11">
        <f>((I16/H16)^0.2)-1</f>
        <v>-1.5258590663177474E-3</v>
      </c>
    </row>
    <row r="17" spans="1:10" x14ac:dyDescent="0.25">
      <c r="A17" s="8" t="s">
        <v>18</v>
      </c>
      <c r="B17" s="9">
        <v>95029</v>
      </c>
      <c r="C17" s="9">
        <v>100250</v>
      </c>
      <c r="D17" s="11">
        <f>((C17/B17)^0.2)-1</f>
        <v>1.0754408965368389E-2</v>
      </c>
      <c r="E17" s="9">
        <v>10340</v>
      </c>
      <c r="F17" s="9">
        <v>11703</v>
      </c>
      <c r="G17" s="11">
        <f>((F17/E17)^0.2)-1</f>
        <v>2.5074271558630956E-2</v>
      </c>
      <c r="H17" s="9">
        <v>8931</v>
      </c>
      <c r="I17" s="9">
        <v>9746</v>
      </c>
      <c r="J17" s="11">
        <f>((I17/H17)^0.2)-1</f>
        <v>1.7619132220113132E-2</v>
      </c>
    </row>
    <row r="18" spans="1:10" x14ac:dyDescent="0.25">
      <c r="A18" s="8" t="s">
        <v>19</v>
      </c>
      <c r="B18" s="13">
        <v>789635</v>
      </c>
      <c r="C18" s="13">
        <v>769855</v>
      </c>
      <c r="D18" s="18">
        <f>((C18/B18)^0.2)-1</f>
        <v>-5.0608759855883534E-3</v>
      </c>
      <c r="E18" s="13">
        <v>37940</v>
      </c>
      <c r="F18" s="13">
        <v>38686</v>
      </c>
      <c r="G18" s="18">
        <f>((F18/E18)^0.2)-1</f>
        <v>3.9019554778974008E-3</v>
      </c>
      <c r="H18" s="13">
        <v>10288</v>
      </c>
      <c r="I18" s="13">
        <v>10322</v>
      </c>
      <c r="J18" s="18">
        <f>((I18/H18)^0.2)-1</f>
        <v>6.600922112933727E-4</v>
      </c>
    </row>
    <row r="19" spans="1:10" x14ac:dyDescent="0.25">
      <c r="A19" s="12" t="s">
        <v>11</v>
      </c>
      <c r="B19" s="13">
        <f>SUM(B16:B18)</f>
        <v>13862321</v>
      </c>
      <c r="C19" s="13">
        <f>SUM(C16:C18)</f>
        <v>12838059</v>
      </c>
      <c r="D19" s="16">
        <f>((C19/B19)^0.2)-1</f>
        <v>-1.5234822087512812E-2</v>
      </c>
      <c r="E19" s="13">
        <f>SUM(E16:E18)</f>
        <v>572961</v>
      </c>
      <c r="F19" s="13">
        <f>SUM(F16:F18)</f>
        <v>574272</v>
      </c>
      <c r="G19" s="16">
        <f>((F19/E19)^0.2)-1</f>
        <v>4.5720450702568805E-4</v>
      </c>
      <c r="H19" s="13">
        <f>SUM(H16:H18)</f>
        <v>96000</v>
      </c>
      <c r="I19" s="13">
        <f>SUM(I16:I18)</f>
        <v>96265</v>
      </c>
      <c r="J19" s="16">
        <f>((I19/H19)^0.2)-1</f>
        <v>5.514747490094063E-4</v>
      </c>
    </row>
    <row r="20" spans="1:1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7" t="s">
        <v>20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8" t="s">
        <v>21</v>
      </c>
      <c r="B22" s="9">
        <v>3259926</v>
      </c>
      <c r="C22" s="9">
        <v>3213720</v>
      </c>
      <c r="D22" s="11">
        <f t="shared" ref="D22:D27" si="0">((C22/B22)^0.2)-1</f>
        <v>-2.8509983769324787E-3</v>
      </c>
      <c r="E22" s="9">
        <v>228778</v>
      </c>
      <c r="F22" s="9">
        <v>237989</v>
      </c>
      <c r="G22" s="11">
        <f t="shared" ref="G22:G27" si="1">((F22/E22)^0.2)-1</f>
        <v>7.9257141119020158E-3</v>
      </c>
      <c r="H22" s="9">
        <v>12726</v>
      </c>
      <c r="I22" s="9">
        <v>12978</v>
      </c>
      <c r="J22" s="11">
        <f t="shared" ref="J22:J27" si="2">((I22/H22)^0.2)-1</f>
        <v>3.9293941829467993E-3</v>
      </c>
    </row>
    <row r="23" spans="1:10" x14ac:dyDescent="0.25">
      <c r="A23" s="8" t="s">
        <v>22</v>
      </c>
      <c r="B23" s="9">
        <v>16993</v>
      </c>
      <c r="C23" s="9">
        <v>13733</v>
      </c>
      <c r="D23" s="11">
        <f t="shared" si="0"/>
        <v>-4.1705330211100455E-2</v>
      </c>
      <c r="E23" s="9">
        <v>2099</v>
      </c>
      <c r="F23" s="9">
        <v>1892</v>
      </c>
      <c r="G23" s="11">
        <f t="shared" si="1"/>
        <v>-2.0551199520940089E-2</v>
      </c>
      <c r="H23" s="20">
        <v>206</v>
      </c>
      <c r="I23" s="20">
        <v>178</v>
      </c>
      <c r="J23" s="11">
        <f t="shared" si="2"/>
        <v>-2.8795789860819765E-2</v>
      </c>
    </row>
    <row r="24" spans="1:10" x14ac:dyDescent="0.25">
      <c r="A24" s="8" t="s">
        <v>23</v>
      </c>
      <c r="B24" s="13">
        <v>1733978</v>
      </c>
      <c r="C24" s="13">
        <v>1666234</v>
      </c>
      <c r="D24" s="18">
        <f t="shared" si="0"/>
        <v>-7.938760422043889E-3</v>
      </c>
      <c r="E24" s="13">
        <v>98959</v>
      </c>
      <c r="F24" s="13">
        <v>102979</v>
      </c>
      <c r="G24" s="18">
        <f t="shared" si="1"/>
        <v>7.9956883419058933E-3</v>
      </c>
      <c r="H24" s="13">
        <v>4742</v>
      </c>
      <c r="I24" s="13">
        <v>4757</v>
      </c>
      <c r="J24" s="18">
        <f t="shared" si="2"/>
        <v>6.3184549170491877E-4</v>
      </c>
    </row>
    <row r="25" spans="1:10" x14ac:dyDescent="0.25">
      <c r="A25" s="8" t="s">
        <v>24</v>
      </c>
      <c r="B25" s="13">
        <v>1348955</v>
      </c>
      <c r="C25" s="13">
        <v>1339247</v>
      </c>
      <c r="D25" s="18">
        <f t="shared" si="0"/>
        <v>-1.4434977353674494E-3</v>
      </c>
      <c r="E25" s="13">
        <v>72194</v>
      </c>
      <c r="F25" s="13">
        <v>71893</v>
      </c>
      <c r="G25" s="18">
        <f t="shared" si="1"/>
        <v>-8.3525845847776115E-4</v>
      </c>
      <c r="H25" s="13">
        <v>18758</v>
      </c>
      <c r="I25" s="13">
        <v>18929</v>
      </c>
      <c r="J25" s="18">
        <f t="shared" si="2"/>
        <v>1.8166099477225917E-3</v>
      </c>
    </row>
    <row r="26" spans="1:10" x14ac:dyDescent="0.25">
      <c r="A26" s="8" t="s">
        <v>25</v>
      </c>
      <c r="B26" s="9">
        <v>47204</v>
      </c>
      <c r="C26" s="9">
        <v>60596</v>
      </c>
      <c r="D26" s="11">
        <f t="shared" si="0"/>
        <v>5.1218586597927107E-2</v>
      </c>
      <c r="E26" s="9">
        <v>4779</v>
      </c>
      <c r="F26" s="9">
        <v>7219</v>
      </c>
      <c r="G26" s="11">
        <f t="shared" si="1"/>
        <v>8.5995441416463647E-2</v>
      </c>
      <c r="H26" s="9">
        <v>4050</v>
      </c>
      <c r="I26" s="9">
        <v>6133</v>
      </c>
      <c r="J26" s="11">
        <f t="shared" si="2"/>
        <v>8.6534669019644239E-2</v>
      </c>
    </row>
    <row r="27" spans="1:10" x14ac:dyDescent="0.25">
      <c r="A27" s="12" t="s">
        <v>11</v>
      </c>
      <c r="B27" s="13">
        <f>SUM(B22:B26)</f>
        <v>6407056</v>
      </c>
      <c r="C27" s="13">
        <f>SUM(C22:C26)</f>
        <v>6293530</v>
      </c>
      <c r="D27" s="16">
        <f t="shared" si="0"/>
        <v>-3.5691676242948223E-3</v>
      </c>
      <c r="E27" s="13">
        <f>SUM(E22:E26)</f>
        <v>406809</v>
      </c>
      <c r="F27" s="13">
        <f>SUM(F22:F26)</f>
        <v>421972</v>
      </c>
      <c r="G27" s="16">
        <f t="shared" si="1"/>
        <v>7.3458842586515694E-3</v>
      </c>
      <c r="H27" s="15">
        <f>SUM(H22:H26)</f>
        <v>40482</v>
      </c>
      <c r="I27" s="15">
        <f>SUM(I22:I26)</f>
        <v>42975</v>
      </c>
      <c r="J27" s="16">
        <f t="shared" si="2"/>
        <v>1.2023937335502666E-2</v>
      </c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7" t="s">
        <v>26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8" t="s">
        <v>27</v>
      </c>
      <c r="B30" s="9">
        <v>3219757</v>
      </c>
      <c r="C30" s="9">
        <v>3189373</v>
      </c>
      <c r="D30" s="11">
        <f t="shared" ref="D30:D35" si="3">((C30/B30)^0.2)-1</f>
        <v>-1.8945121652877983E-3</v>
      </c>
      <c r="E30" s="9">
        <v>219942</v>
      </c>
      <c r="F30" s="9">
        <v>218322</v>
      </c>
      <c r="G30" s="11">
        <f t="shared" ref="G30:G35" si="4">((F30/E30)^0.2)-1</f>
        <v>-1.4774750589845453E-3</v>
      </c>
      <c r="H30" s="9">
        <v>16538</v>
      </c>
      <c r="I30" s="9">
        <v>16387</v>
      </c>
      <c r="J30" s="11">
        <f t="shared" ref="J30:J35" si="5">((I30/H30)^0.2)-1</f>
        <v>-1.8328035077713745E-3</v>
      </c>
    </row>
    <row r="31" spans="1:10" x14ac:dyDescent="0.25">
      <c r="A31" s="8" t="s">
        <v>28</v>
      </c>
      <c r="B31" s="13">
        <v>1557666</v>
      </c>
      <c r="C31" s="13">
        <v>1540972</v>
      </c>
      <c r="D31" s="18">
        <f t="shared" si="3"/>
        <v>-2.1527117665183226E-3</v>
      </c>
      <c r="E31" s="13">
        <v>148805</v>
      </c>
      <c r="F31" s="13">
        <v>150371</v>
      </c>
      <c r="G31" s="18">
        <f t="shared" si="4"/>
        <v>2.0959634248853831E-3</v>
      </c>
      <c r="H31" s="13">
        <v>3365</v>
      </c>
      <c r="I31" s="13">
        <v>3208</v>
      </c>
      <c r="J31" s="18">
        <f t="shared" si="5"/>
        <v>-9.5105406220055144E-3</v>
      </c>
    </row>
    <row r="32" spans="1:10" x14ac:dyDescent="0.25">
      <c r="A32" s="8" t="s">
        <v>29</v>
      </c>
      <c r="B32" s="13">
        <v>306675</v>
      </c>
      <c r="C32" s="13">
        <v>324374</v>
      </c>
      <c r="D32" s="18">
        <f t="shared" si="3"/>
        <v>1.1284922947115694E-2</v>
      </c>
      <c r="E32" s="13">
        <v>34918</v>
      </c>
      <c r="F32" s="13">
        <v>41425</v>
      </c>
      <c r="G32" s="18">
        <f t="shared" si="4"/>
        <v>3.4767145849496028E-2</v>
      </c>
      <c r="H32" s="15">
        <v>528</v>
      </c>
      <c r="I32" s="15">
        <v>548</v>
      </c>
      <c r="J32" s="18">
        <f t="shared" si="5"/>
        <v>7.4635148638659832E-3</v>
      </c>
    </row>
    <row r="33" spans="1:10" x14ac:dyDescent="0.25">
      <c r="A33" s="8" t="s">
        <v>30</v>
      </c>
      <c r="B33" s="13">
        <v>60575</v>
      </c>
      <c r="C33" s="13">
        <v>43223</v>
      </c>
      <c r="D33" s="18">
        <f t="shared" si="3"/>
        <v>-6.5274056434964423E-2</v>
      </c>
      <c r="E33" s="13">
        <v>8688</v>
      </c>
      <c r="F33" s="13">
        <v>6307</v>
      </c>
      <c r="G33" s="18">
        <f t="shared" si="4"/>
        <v>-6.2048021674986131E-2</v>
      </c>
      <c r="H33" s="15">
        <v>616</v>
      </c>
      <c r="I33" s="15">
        <v>481</v>
      </c>
      <c r="J33" s="18">
        <f t="shared" si="5"/>
        <v>-4.8271942310970317E-2</v>
      </c>
    </row>
    <row r="34" spans="1:10" x14ac:dyDescent="0.25">
      <c r="A34" s="12" t="s">
        <v>11</v>
      </c>
      <c r="B34" s="13">
        <f>SUM(B30:B33)</f>
        <v>5144673</v>
      </c>
      <c r="C34" s="13">
        <f>SUM(C30:C33)</f>
        <v>5097942</v>
      </c>
      <c r="D34" s="16">
        <f t="shared" si="3"/>
        <v>-1.8233120505558587E-3</v>
      </c>
      <c r="E34" s="13">
        <f>SUM(E30:E33)</f>
        <v>412353</v>
      </c>
      <c r="F34" s="13">
        <f>SUM(F30:F33)</f>
        <v>416425</v>
      </c>
      <c r="G34" s="16">
        <f t="shared" si="4"/>
        <v>1.9672514525534979E-3</v>
      </c>
      <c r="H34" s="15">
        <f>SUM(H30:H33)</f>
        <v>21047</v>
      </c>
      <c r="I34" s="15">
        <f>SUM(I30:I33)</f>
        <v>20624</v>
      </c>
      <c r="J34" s="16">
        <f t="shared" si="5"/>
        <v>-4.0522844389552226E-3</v>
      </c>
    </row>
    <row r="35" spans="1:10" x14ac:dyDescent="0.25">
      <c r="A35" s="21" t="s">
        <v>31</v>
      </c>
      <c r="B35" s="13">
        <f>B7+B13+B19+B27+B34</f>
        <v>30397979</v>
      </c>
      <c r="C35" s="13">
        <f>C7+C13+C19++C27+C34</f>
        <v>28456076</v>
      </c>
      <c r="D35" s="22">
        <f t="shared" si="3"/>
        <v>-1.3116108343574795E-2</v>
      </c>
      <c r="E35" s="13">
        <f>E7+E13+E19+E27+E34</f>
        <v>1637694</v>
      </c>
      <c r="F35" s="13">
        <f>F7+F13+F19+F27+F34</f>
        <v>1654193</v>
      </c>
      <c r="G35" s="22">
        <f t="shared" si="4"/>
        <v>2.0068353683737605E-3</v>
      </c>
      <c r="H35" s="13">
        <f>H7+H13+H19+H27+H34</f>
        <v>251471</v>
      </c>
      <c r="I35" s="13">
        <f>I7+I13+I19+I27+I34</f>
        <v>252533</v>
      </c>
      <c r="J35" s="22">
        <f t="shared" si="5"/>
        <v>8.4320700029372198E-4</v>
      </c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14">
    <mergeCell ref="A28:J28"/>
    <mergeCell ref="A29:J29"/>
    <mergeCell ref="A8:J8"/>
    <mergeCell ref="A9:J9"/>
    <mergeCell ref="A14:J14"/>
    <mergeCell ref="A15:J15"/>
    <mergeCell ref="A20:J20"/>
    <mergeCell ref="A21:J21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2025-07-17T00:23:31Z</dcterms:created>
  <dcterms:modified xsi:type="dcterms:W3CDTF">2025-07-17T00:27:47Z</dcterms:modified>
</cp:coreProperties>
</file>